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4820" windowHeight="9345"/>
  </bookViews>
  <sheets>
    <sheet name="Planet;Asteroid mit Parametern" sheetId="10" r:id="rId1"/>
  </sheets>
  <calcPr calcId="125725"/>
</workbook>
</file>

<file path=xl/calcChain.xml><?xml version="1.0" encoding="utf-8"?>
<calcChain xmlns="http://schemas.openxmlformats.org/spreadsheetml/2006/main">
  <c r="B8" i="10"/>
  <c r="B11" s="1"/>
  <c r="B6"/>
  <c r="L13"/>
  <c r="J12"/>
  <c r="I11"/>
  <c r="H8"/>
  <c r="B28"/>
  <c r="B19"/>
  <c r="B15" l="1"/>
  <c r="B21" s="1"/>
  <c r="B24" s="1"/>
  <c r="B33"/>
  <c r="M23" l="1"/>
  <c r="B35" l="1"/>
  <c r="B36" s="1"/>
</calcChain>
</file>

<file path=xl/sharedStrings.xml><?xml version="1.0" encoding="utf-8"?>
<sst xmlns="http://schemas.openxmlformats.org/spreadsheetml/2006/main" count="26" uniqueCount="26">
  <si>
    <t>Leistungsaufnahme:</t>
  </si>
  <si>
    <t>Solarkonstante S0 in W/m²</t>
  </si>
  <si>
    <t>Pauf = S0 * AQ in W</t>
  </si>
  <si>
    <t>1. Teil:</t>
  </si>
  <si>
    <t>2.Teil:</t>
  </si>
  <si>
    <t>Abgestrahlte Leistung von der Oberfläche in W</t>
  </si>
  <si>
    <t>Davon:</t>
  </si>
  <si>
    <t>Behinderung durch Treibhausgase in %</t>
  </si>
  <si>
    <t>Abstrahlung durch Treibhausgase ins All in %</t>
  </si>
  <si>
    <t>Abstrahlung in der Atmosphäre in %</t>
  </si>
  <si>
    <t>Direktabstrahlung ins All in %</t>
  </si>
  <si>
    <t>Stefan-Boltzmann-Konstante σ in W/(m² K^4)</t>
  </si>
  <si>
    <t>Strahlungsdichte S, die T erzeugt</t>
  </si>
  <si>
    <t>Temperatur in K</t>
  </si>
  <si>
    <t>Temperatur in °C</t>
  </si>
  <si>
    <t>π</t>
  </si>
  <si>
    <t>Eintreffender Anteil auf der Oberfläche in %</t>
  </si>
  <si>
    <t>Eintreffende Leistung auf der Oberfläche in W</t>
  </si>
  <si>
    <t>Sphärische Albedo in %</t>
  </si>
  <si>
    <t>Treibhausanteil in %</t>
  </si>
  <si>
    <t>Oberflächentemperatur Planet / Asteroid</t>
  </si>
  <si>
    <t>Querschnittsfläche des Objekts:</t>
  </si>
  <si>
    <t>Leistung der Sonne in W</t>
  </si>
  <si>
    <t>AQ = π * R²  in m²</t>
  </si>
  <si>
    <t>Abstand r zur Sonne in km</t>
  </si>
  <si>
    <t>Objektradius R in km</t>
  </si>
</sst>
</file>

<file path=xl/styles.xml><?xml version="1.0" encoding="utf-8"?>
<styleSheet xmlns="http://schemas.openxmlformats.org/spreadsheetml/2006/main">
  <fonts count="8">
    <font>
      <sz val="10"/>
      <name val="Times New Roman"/>
    </font>
    <font>
      <sz val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rgb="FFFFC000"/>
      <name val="Arial"/>
      <family val="2"/>
    </font>
    <font>
      <b/>
      <sz val="12"/>
      <color rgb="FFFABF8F"/>
      <name val="Arial"/>
      <family val="2"/>
    </font>
    <font>
      <b/>
      <sz val="12"/>
      <color rgb="FF974706"/>
      <name val="Arial"/>
      <family val="2"/>
    </font>
    <font>
      <b/>
      <sz val="12"/>
      <color rgb="FF985D0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985D06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1" fontId="1" fillId="0" borderId="0" xfId="0" applyNumberFormat="1" applyFont="1"/>
    <xf numFmtId="0" fontId="3" fillId="0" borderId="0" xfId="0" applyFont="1"/>
    <xf numFmtId="11" fontId="1" fillId="0" borderId="0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6" fillId="0" borderId="0" xfId="0" applyFont="1" applyAlignment="1">
      <alignment horizontal="right"/>
    </xf>
    <xf numFmtId="0" fontId="1" fillId="0" borderId="0" xfId="0" applyNumberFormat="1" applyFont="1" applyFill="1" applyBorder="1"/>
    <xf numFmtId="0" fontId="1" fillId="0" borderId="0" xfId="0" applyFont="1" applyFill="1" applyBorder="1"/>
    <xf numFmtId="0" fontId="1" fillId="5" borderId="1" xfId="0" applyFont="1" applyFill="1" applyBorder="1"/>
    <xf numFmtId="11" fontId="3" fillId="0" borderId="0" xfId="0" applyNumberFormat="1" applyFont="1"/>
    <xf numFmtId="11" fontId="1" fillId="6" borderId="1" xfId="0" applyNumberFormat="1" applyFont="1" applyFill="1" applyBorder="1"/>
    <xf numFmtId="0" fontId="3" fillId="0" borderId="2" xfId="0" applyFont="1" applyBorder="1"/>
    <xf numFmtId="1" fontId="1" fillId="6" borderId="1" xfId="0" applyNumberFormat="1" applyFont="1" applyFill="1" applyBorder="1"/>
    <xf numFmtId="2" fontId="1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85D06"/>
      <color rgb="FF974706"/>
      <color rgb="FFFABF8F"/>
      <color rgb="FFFFC000"/>
      <color rgb="FFFFCB25"/>
      <color rgb="FF89E0FF"/>
      <color rgb="FF4FD1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6</xdr:row>
      <xdr:rowOff>0</xdr:rowOff>
    </xdr:from>
    <xdr:to>
      <xdr:col>12</xdr:col>
      <xdr:colOff>0</xdr:colOff>
      <xdr:row>29</xdr:row>
      <xdr:rowOff>152401</xdr:rowOff>
    </xdr:to>
    <xdr:grpSp>
      <xdr:nvGrpSpPr>
        <xdr:cNvPr id="24" name="Group 1"/>
        <xdr:cNvGrpSpPr>
          <a:grpSpLocks/>
        </xdr:cNvGrpSpPr>
      </xdr:nvGrpSpPr>
      <xdr:grpSpPr bwMode="auto">
        <a:xfrm>
          <a:off x="6096000" y="1200150"/>
          <a:ext cx="5324475" cy="4752976"/>
          <a:chOff x="1984" y="3427"/>
          <a:chExt cx="8186" cy="7331"/>
        </a:xfrm>
      </xdr:grpSpPr>
      <xdr:sp macro="" textlink="">
        <xdr:nvSpPr>
          <xdr:cNvPr id="25" name="AutoShape 2"/>
          <xdr:cNvSpPr>
            <a:spLocks noChangeAspect="1" noChangeArrowheads="1"/>
          </xdr:cNvSpPr>
        </xdr:nvSpPr>
        <xdr:spPr bwMode="auto">
          <a:xfrm rot="3000000">
            <a:off x="2132" y="4793"/>
            <a:ext cx="1868" cy="339"/>
          </a:xfrm>
          <a:prstGeom prst="homePlate">
            <a:avLst>
              <a:gd name="adj" fmla="val 44720"/>
            </a:avLst>
          </a:prstGeom>
          <a:solidFill>
            <a:srgbClr val="FFC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" name="AutoShape 3"/>
          <xdr:cNvSpPr>
            <a:spLocks noChangeAspect="1" noChangeArrowheads="1"/>
          </xdr:cNvSpPr>
        </xdr:nvSpPr>
        <xdr:spPr bwMode="auto">
          <a:xfrm rot="18000000">
            <a:off x="2882" y="4456"/>
            <a:ext cx="2397" cy="340"/>
          </a:xfrm>
          <a:prstGeom prst="homePlate">
            <a:avLst>
              <a:gd name="adj" fmla="val 70663"/>
            </a:avLst>
          </a:prstGeom>
          <a:solidFill>
            <a:srgbClr val="FFC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4"/>
          <xdr:cNvSpPr>
            <a:spLocks noChangeAspect="1" noChangeArrowheads="1"/>
          </xdr:cNvSpPr>
        </xdr:nvSpPr>
        <xdr:spPr bwMode="auto">
          <a:xfrm>
            <a:off x="2000" y="9077"/>
            <a:ext cx="8164" cy="1162"/>
          </a:xfrm>
          <a:prstGeom prst="rect">
            <a:avLst/>
          </a:prstGeom>
          <a:gradFill rotWithShape="0">
            <a:gsLst>
              <a:gs pos="0">
                <a:srgbClr val="666633"/>
              </a:gs>
              <a:gs pos="100000">
                <a:srgbClr val="666633">
                  <a:gamma/>
                  <a:tint val="80784"/>
                  <a:invGamma/>
                </a:srgbClr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" name="Rectangle 5"/>
          <xdr:cNvSpPr>
            <a:spLocks noChangeAspect="1" noChangeArrowheads="1"/>
          </xdr:cNvSpPr>
        </xdr:nvSpPr>
        <xdr:spPr bwMode="auto">
          <a:xfrm>
            <a:off x="1998" y="5662"/>
            <a:ext cx="8166" cy="3424"/>
          </a:xfrm>
          <a:prstGeom prst="rect">
            <a:avLst/>
          </a:prstGeom>
          <a:gradFill rotWithShape="1">
            <a:gsLst>
              <a:gs pos="0">
                <a:srgbClr val="00B0F0"/>
              </a:gs>
              <a:gs pos="100000">
                <a:srgbClr val="00B0F0">
                  <a:gamma/>
                  <a:shade val="57255"/>
                  <a:invGamma/>
                </a:srgbClr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6"/>
          <xdr:cNvSpPr>
            <a:spLocks noChangeAspect="1" noChangeArrowheads="1"/>
          </xdr:cNvSpPr>
        </xdr:nvSpPr>
        <xdr:spPr bwMode="auto">
          <a:xfrm>
            <a:off x="6350" y="6533"/>
            <a:ext cx="3811" cy="791"/>
          </a:xfrm>
          <a:prstGeom prst="rect">
            <a:avLst/>
          </a:prstGeom>
          <a:gradFill rotWithShape="1">
            <a:gsLst>
              <a:gs pos="0">
                <a:srgbClr val="FF0000"/>
              </a:gs>
              <a:gs pos="100000">
                <a:srgbClr val="FF0000">
                  <a:gamma/>
                  <a:shade val="78431"/>
                  <a:invGamma/>
                </a:srgbClr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AutoShape 7"/>
          <xdr:cNvSpPr>
            <a:spLocks noChangeAspect="1" noChangeArrowheads="1"/>
          </xdr:cNvSpPr>
        </xdr:nvSpPr>
        <xdr:spPr bwMode="auto">
          <a:xfrm>
            <a:off x="4156" y="6511"/>
            <a:ext cx="519" cy="170"/>
          </a:xfrm>
          <a:prstGeom prst="homePlate">
            <a:avLst>
              <a:gd name="adj" fmla="val 0"/>
            </a:avLst>
          </a:prstGeom>
          <a:solidFill>
            <a:srgbClr val="FABF8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AutoShape 8"/>
          <xdr:cNvSpPr>
            <a:spLocks noChangeAspect="1" noChangeArrowheads="1"/>
          </xdr:cNvSpPr>
        </xdr:nvSpPr>
        <xdr:spPr bwMode="auto">
          <a:xfrm rot="18000000">
            <a:off x="3946" y="5482"/>
            <a:ext cx="2559" cy="104"/>
          </a:xfrm>
          <a:prstGeom prst="homePlate">
            <a:avLst>
              <a:gd name="adj" fmla="val 246627"/>
            </a:avLst>
          </a:prstGeom>
          <a:solidFill>
            <a:srgbClr val="FABF8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AutoShape 9"/>
          <xdr:cNvSpPr>
            <a:spLocks noChangeAspect="1" noChangeArrowheads="1"/>
          </xdr:cNvSpPr>
        </xdr:nvSpPr>
        <xdr:spPr bwMode="auto">
          <a:xfrm rot="3000000">
            <a:off x="740" y="7032"/>
            <a:ext cx="6901" cy="551"/>
          </a:xfrm>
          <a:prstGeom prst="homePlate">
            <a:avLst>
              <a:gd name="adj" fmla="val 136030"/>
            </a:avLst>
          </a:prstGeom>
          <a:solidFill>
            <a:srgbClr val="FFFF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AutoShape 10"/>
          <xdr:cNvSpPr>
            <a:spLocks noChangeAspect="1" noChangeArrowheads="1"/>
          </xdr:cNvSpPr>
        </xdr:nvSpPr>
        <xdr:spPr bwMode="auto">
          <a:xfrm rot="18000000">
            <a:off x="6707" y="6000"/>
            <a:ext cx="2559" cy="88"/>
          </a:xfrm>
          <a:prstGeom prst="homePlate">
            <a:avLst>
              <a:gd name="adj" fmla="val 291469"/>
            </a:avLst>
          </a:prstGeom>
          <a:solidFill>
            <a:srgbClr val="974706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AutoShape 11"/>
          <xdr:cNvSpPr>
            <a:spLocks noChangeAspect="1" noChangeArrowheads="1"/>
          </xdr:cNvSpPr>
        </xdr:nvSpPr>
        <xdr:spPr bwMode="auto">
          <a:xfrm rot="18000000">
            <a:off x="6688" y="5950"/>
            <a:ext cx="3489" cy="313"/>
          </a:xfrm>
          <a:prstGeom prst="homePlate">
            <a:avLst>
              <a:gd name="adj" fmla="val 111728"/>
            </a:avLst>
          </a:prstGeom>
          <a:solidFill>
            <a:srgbClr val="985D06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" name="AutoShape 12"/>
          <xdr:cNvSpPr>
            <a:spLocks noChangeAspect="1" noChangeArrowheads="1"/>
          </xdr:cNvSpPr>
        </xdr:nvSpPr>
        <xdr:spPr bwMode="auto">
          <a:xfrm rot="3000000">
            <a:off x="7284" y="7639"/>
            <a:ext cx="2245" cy="312"/>
          </a:xfrm>
          <a:prstGeom prst="homePlate">
            <a:avLst>
              <a:gd name="adj" fmla="val 72122"/>
            </a:avLst>
          </a:prstGeom>
          <a:solidFill>
            <a:srgbClr val="985D06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" name="AutoShape 13"/>
          <xdr:cNvSpPr>
            <a:spLocks noChangeAspect="1" noChangeArrowheads="1"/>
          </xdr:cNvSpPr>
        </xdr:nvSpPr>
        <xdr:spPr bwMode="auto">
          <a:xfrm rot="18000000">
            <a:off x="5258" y="7980"/>
            <a:ext cx="3489" cy="622"/>
          </a:xfrm>
          <a:prstGeom prst="homePlate">
            <a:avLst>
              <a:gd name="adj" fmla="val 56223"/>
            </a:avLst>
          </a:prstGeom>
          <a:solidFill>
            <a:srgbClr val="974706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" name="AutoShape 14"/>
          <xdr:cNvSpPr>
            <a:spLocks noChangeAspect="1" noChangeArrowheads="1"/>
          </xdr:cNvSpPr>
        </xdr:nvSpPr>
        <xdr:spPr bwMode="auto">
          <a:xfrm rot="3000000">
            <a:off x="3990" y="7794"/>
            <a:ext cx="3341" cy="113"/>
          </a:xfrm>
          <a:prstGeom prst="homePlate">
            <a:avLst>
              <a:gd name="adj" fmla="val 86098"/>
            </a:avLst>
          </a:prstGeom>
          <a:solidFill>
            <a:srgbClr val="FABF8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Text Box 15"/>
          <xdr:cNvSpPr txBox="1">
            <a:spLocks noChangeAspect="1" noChangeArrowheads="1"/>
          </xdr:cNvSpPr>
        </xdr:nvSpPr>
        <xdr:spPr bwMode="auto">
          <a:xfrm>
            <a:off x="6643" y="7930"/>
            <a:ext cx="1157" cy="8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de-DE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100 %</a:t>
            </a:r>
          </a:p>
          <a:p>
            <a:pPr algn="l" rtl="0">
              <a:defRPr sz="1000"/>
            </a:pPr>
            <a:endParaRPr lang="de-DE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9" name="Text Box 18"/>
          <xdr:cNvSpPr txBox="1">
            <a:spLocks noChangeAspect="1" noChangeArrowheads="1"/>
          </xdr:cNvSpPr>
        </xdr:nvSpPr>
        <xdr:spPr bwMode="auto">
          <a:xfrm>
            <a:off x="1984" y="7071"/>
            <a:ext cx="1770" cy="4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de-DE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Atmosphäre</a:t>
            </a:r>
          </a:p>
          <a:p>
            <a:pPr algn="l" rtl="0">
              <a:defRPr sz="1000"/>
            </a:pPr>
            <a:endParaRPr lang="de-DE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0" name="Text Box 19"/>
          <xdr:cNvSpPr txBox="1">
            <a:spLocks noChangeAspect="1" noChangeArrowheads="1"/>
          </xdr:cNvSpPr>
        </xdr:nvSpPr>
        <xdr:spPr bwMode="auto">
          <a:xfrm>
            <a:off x="2032" y="9392"/>
            <a:ext cx="2963" cy="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de-DE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Oberfläche</a:t>
            </a:r>
          </a:p>
          <a:p>
            <a:pPr algn="l" rtl="0">
              <a:defRPr sz="1000"/>
            </a:pPr>
            <a:endParaRPr lang="de-DE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" name="Text Box 20"/>
          <xdr:cNvSpPr txBox="1">
            <a:spLocks noChangeAspect="1" noChangeArrowheads="1"/>
          </xdr:cNvSpPr>
        </xdr:nvSpPr>
        <xdr:spPr bwMode="auto">
          <a:xfrm>
            <a:off x="8255" y="6716"/>
            <a:ext cx="1915" cy="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de-DE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Treibhausgase</a:t>
            </a:r>
          </a:p>
          <a:p>
            <a:pPr algn="l" rtl="0">
              <a:defRPr sz="1000"/>
            </a:pPr>
            <a:endParaRPr lang="de-DE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" name="AutoShape 22"/>
          <xdr:cNvSpPr>
            <a:spLocks noChangeAspect="1" noChangeArrowheads="1"/>
          </xdr:cNvSpPr>
        </xdr:nvSpPr>
        <xdr:spPr bwMode="auto">
          <a:xfrm rot="3000000">
            <a:off x="1735" y="5443"/>
            <a:ext cx="2961" cy="217"/>
          </a:xfrm>
          <a:prstGeom prst="homePlate">
            <a:avLst>
              <a:gd name="adj" fmla="val 64120"/>
            </a:avLst>
          </a:prstGeom>
          <a:solidFill>
            <a:srgbClr val="FABF8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72"/>
  <sheetViews>
    <sheetView tabSelected="1" zoomScaleNormal="100" workbookViewId="0">
      <selection activeCell="B3" sqref="B3"/>
    </sheetView>
  </sheetViews>
  <sheetFormatPr baseColWidth="10" defaultRowHeight="12.75"/>
  <cols>
    <col min="1" max="1" width="58.83203125" customWidth="1"/>
    <col min="2" max="2" width="21" customWidth="1"/>
    <col min="4" max="4" width="12" customWidth="1"/>
  </cols>
  <sheetData>
    <row r="1" spans="1:25" ht="15.75">
      <c r="A1" s="4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>
      <c r="A3" s="4" t="s">
        <v>22</v>
      </c>
      <c r="B3" s="16">
        <v>3.8399999999999999E+26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>
      <c r="A4" s="1" t="s">
        <v>24</v>
      </c>
      <c r="B4" s="1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>
      <c r="A5" s="14" t="s">
        <v>25</v>
      </c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>
      <c r="A6" s="1" t="s">
        <v>1</v>
      </c>
      <c r="B6" s="13" t="e">
        <f>ROUND(B3/(4*B8*(B4*1000)^2),0)</f>
        <v>#DIV/0!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>
      <c r="A7" s="1" t="s">
        <v>11</v>
      </c>
      <c r="B7" s="3">
        <v>5.6699999999999998E-8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>
      <c r="A8" s="1" t="s">
        <v>15</v>
      </c>
      <c r="B8" s="20">
        <f>PI()</f>
        <v>3.1415926535897931</v>
      </c>
      <c r="C8" s="1"/>
      <c r="D8" s="1"/>
      <c r="E8" s="1"/>
      <c r="F8" s="1"/>
      <c r="G8" s="1"/>
      <c r="H8" s="6" t="str">
        <f>B16 &amp; " %"</f>
        <v xml:space="preserve"> %</v>
      </c>
      <c r="I8" s="1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>
      <c r="A10" s="4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>
      <c r="A11" s="1" t="s">
        <v>23</v>
      </c>
      <c r="B11" s="3">
        <f>B8*(B5*1000)^2</f>
        <v>0</v>
      </c>
      <c r="C11" s="1"/>
      <c r="D11" s="1"/>
      <c r="E11" s="1"/>
      <c r="F11" s="1"/>
      <c r="G11" s="1"/>
      <c r="H11" s="1"/>
      <c r="I11" s="7" t="str">
        <f>B17 &amp; " % "</f>
        <v xml:space="preserve"> % </v>
      </c>
      <c r="J11" s="1"/>
      <c r="K11" s="1"/>
      <c r="L11" s="1"/>
      <c r="M11" s="1"/>
      <c r="N11" s="1"/>
      <c r="O11" s="1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>
      <c r="A12" s="2"/>
      <c r="B12" s="1"/>
      <c r="C12" s="1"/>
      <c r="D12" s="1"/>
      <c r="E12" s="1"/>
      <c r="F12" s="1"/>
      <c r="G12" s="1"/>
      <c r="H12" s="1"/>
      <c r="I12" s="1"/>
      <c r="J12" s="12" t="str">
        <f>B27&amp; " % "</f>
        <v xml:space="preserve"> % </v>
      </c>
      <c r="K12" s="1"/>
      <c r="L12" s="8"/>
      <c r="M12" s="1"/>
      <c r="N12" s="1"/>
      <c r="O12" s="1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>
      <c r="A13" s="4" t="s">
        <v>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8" t="str">
        <f>B29&amp; " % "</f>
        <v xml:space="preserve"> % </v>
      </c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>
      <c r="A14" s="1" t="s">
        <v>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>
      <c r="A15" s="1" t="s">
        <v>2</v>
      </c>
      <c r="B15" s="3" t="e">
        <f>B6*B11</f>
        <v>#DIV/0!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>
      <c r="A16" s="1" t="s">
        <v>18</v>
      </c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>
      <c r="A17" s="1" t="s">
        <v>9</v>
      </c>
      <c r="B17" s="1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>
      <c r="A19" s="1" t="s">
        <v>16</v>
      </c>
      <c r="B19" s="1">
        <f>100-(B17+B16)</f>
        <v>100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>
      <c r="A21" s="1" t="s">
        <v>17</v>
      </c>
      <c r="B21" s="5" t="e">
        <f>B15*B19/100</f>
        <v>#DIV/0!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>
      <c r="A22" s="1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>
      <c r="A23" s="4" t="s">
        <v>4</v>
      </c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8" t="str">
        <f>B31&amp; " % "</f>
        <v xml:space="preserve"> % </v>
      </c>
      <c r="N23" s="1"/>
      <c r="O23" s="1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>
      <c r="A24" s="1" t="s">
        <v>5</v>
      </c>
      <c r="B24" s="3" t="e">
        <f>B21</f>
        <v>#DIV/0!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>
      <c r="A26" s="1" t="s">
        <v>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>
      <c r="A27" s="1" t="s">
        <v>10</v>
      </c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>
      <c r="A28" s="1" t="s">
        <v>7</v>
      </c>
      <c r="B28" s="1">
        <f>100-B27</f>
        <v>100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>
      <c r="A29" s="1" t="s">
        <v>8</v>
      </c>
      <c r="B29" s="1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>
      <c r="A31" s="1" t="s">
        <v>19</v>
      </c>
      <c r="B31" s="1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>
      <c r="A33" s="1" t="s">
        <v>12</v>
      </c>
      <c r="B33" s="3" t="e">
        <f>B19/100*0.25*B6/(1-B31/100)</f>
        <v>#DIV/0!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6.5" thickBot="1">
      <c r="A35" s="1" t="s">
        <v>13</v>
      </c>
      <c r="B35" s="1" t="e">
        <f>ROUND((B33/B7)^(1/4),0)</f>
        <v>#DIV/0!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6.5" thickBot="1">
      <c r="A36" s="4" t="s">
        <v>14</v>
      </c>
      <c r="B36" s="18" t="e">
        <f>B35-273</f>
        <v>#DIV/0!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Planet;Asteroid mit Parametern</vt:lpstr>
    </vt:vector>
  </TitlesOfParts>
  <Company>Welker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Temperaturberechnung der Erde</dc:title>
  <dc:creator>Sven Hanssen</dc:creator>
  <cp:lastModifiedBy>Sven Hanssen</cp:lastModifiedBy>
  <dcterms:created xsi:type="dcterms:W3CDTF">2001-07-16T15:24:48Z</dcterms:created>
  <dcterms:modified xsi:type="dcterms:W3CDTF">2019-01-19T17:14:24Z</dcterms:modified>
</cp:coreProperties>
</file>